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SOLIDACION CUENTA PUBLICA 2024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B65" i="3" l="1"/>
  <c r="C58" i="3" l="1"/>
  <c r="C52" i="3"/>
  <c r="C40" i="3"/>
  <c r="C20" i="3"/>
  <c r="C8" i="3"/>
  <c r="C63" i="3" l="1"/>
  <c r="C49" i="3"/>
  <c r="C65" i="3" s="1"/>
  <c r="C37" i="3"/>
  <c r="B58" i="3"/>
  <c r="B52" i="3" l="1"/>
  <c r="B63" i="3" l="1"/>
  <c r="B45" i="3" l="1"/>
  <c r="B40" i="3"/>
  <c r="B20" i="3"/>
  <c r="B8" i="3"/>
  <c r="B49" i="3" l="1"/>
  <c r="B37" i="3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<sst xmlns="http://schemas.openxmlformats.org/spreadsheetml/2006/main" count="62" uniqueCount="54">
  <si>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</si>
  <si>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</si>
  <si>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</si>
  <si>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</si>
  <si>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</si>
  <si>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</si>
  <si>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</si>
  <si>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</si>
  <si>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</si>
  <si>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</si>
  <si>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</si>
  <si>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</si>
  <si>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</si>
  <si>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</si>
  <si>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</si>
  <si>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</si>
  <si>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</si>
  <si>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</si>
  <si>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</si>
  <si>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</si>
  <si>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</si>
  <si>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</si>
  <si>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</si>
  <si>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</si>
  <si>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</si>
  <si>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</si>
  <si>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</si>
  <si>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</si>
  <si>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</si>
  <si>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</si>
  <si>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</si>
  <si>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</si>
  <si>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</si>
  <si>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</si>
  <si>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</si>
  <si>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</si>
  <si>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</si>
  <si>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</si>
  <si>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</si>
  <si>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</si>
  <si>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</si>
  <si>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</si>
  <si>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</si>
  <si>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</si>
  <si>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</si>
  <si>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</si>
  <si>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</si>
  <si>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</si>
  <si>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</si>
  <si>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Municipio de Salamanca, Guanajuato</t>
  </si>
  <si>
    <t>Estado de Flujos de Efectivo CONSOLIDADO</t>
  </si>
  <si>
    <t>3.1.1.2.0 Entidades Paraestatales y Fideicomisos No Empresariales y No Financieros</t>
  </si>
  <si>
    <t>Cuenta Pública 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</si>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</sst>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2" fillId="0" borderId="0" xfId="8" applyFont="1" applyProtection="1">
      <protection locked="0"/>
    </xf>
    <xf numFmtId="0" fontId="6" fillId="0" borderId="0" xfId="8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wrapText="1" inden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1" fillId="0" borderId="16" xfId="8" applyBorder="1" applyAlignment="1">
      <alignment vertical="top" wrapText="1"/>
    </xf>
    <xf numFmtId="0" fontId="1" fillId="0" borderId="17" xfId="8" applyBorder="1" applyAlignment="1">
      <alignment horizontal="center" vertical="top" wrapText="1"/>
    </xf>
    <xf numFmtId="0" fontId="1" fillId="0" borderId="18" xfId="8" applyBorder="1" applyAlignment="1">
      <alignment horizontal="center" vertical="top"/>
    </xf>
    <xf numFmtId="0" fontId="8" fillId="0" borderId="14" xfId="8" applyFont="1" applyBorder="1" applyAlignment="1">
      <alignment horizontal="left" vertical="top" wrapText="1" indent="1"/>
    </xf>
    <xf numFmtId="0" fontId="9" fillId="0" borderId="1" xfId="8" applyFont="1" applyBorder="1" applyAlignment="1" applyProtection="1">
      <alignment horizontal="center" vertical="top" wrapText="1"/>
      <protection locked="0"/>
    </xf>
    <xf numFmtId="0" fontId="9" fillId="0" borderId="15" xfId="8" applyFont="1" applyBorder="1" applyAlignment="1" applyProtection="1">
      <alignment horizontal="center" vertical="top" wrapText="1"/>
      <protection locked="0"/>
    </xf>
    <xf numFmtId="0" fontId="8" fillId="0" borderId="8" xfId="8" applyFont="1" applyBorder="1" applyAlignment="1">
      <alignment horizontal="left" vertical="top" wrapText="1" indent="2"/>
    </xf>
    <xf numFmtId="4" fontId="8" fillId="0" borderId="2" xfId="8" applyNumberFormat="1" applyFont="1" applyBorder="1" applyAlignment="1" applyProtection="1">
      <alignment vertical="top" wrapText="1"/>
      <protection locked="0"/>
    </xf>
    <xf numFmtId="0" fontId="9" fillId="0" borderId="8" xfId="8" applyFont="1" applyBorder="1" applyAlignment="1">
      <alignment horizontal="left" vertical="top" wrapText="1" indent="3"/>
    </xf>
    <xf numFmtId="4" fontId="9" fillId="0" borderId="2" xfId="8" applyNumberFormat="1" applyFont="1" applyBorder="1" applyAlignment="1" applyProtection="1">
      <alignment vertical="top" wrapText="1"/>
      <protection locked="0"/>
    </xf>
    <xf numFmtId="0" fontId="9" fillId="0" borderId="8" xfId="8" applyFont="1" applyBorder="1" applyAlignment="1">
      <alignment horizontal="left" vertical="top" wrapText="1"/>
    </xf>
    <xf numFmtId="0" fontId="9" fillId="0" borderId="2" xfId="8" applyFont="1" applyBorder="1" applyAlignment="1" applyProtection="1">
      <alignment horizontal="center" vertical="top" wrapText="1"/>
      <protection locked="0"/>
    </xf>
    <xf numFmtId="0" fontId="8" fillId="0" borderId="8" xfId="8" applyFont="1" applyBorder="1" applyAlignment="1">
      <alignment horizontal="left" vertical="top" wrapText="1" indent="1"/>
    </xf>
    <xf numFmtId="0" fontId="8" fillId="0" borderId="8" xfId="8" applyFont="1" applyBorder="1" applyAlignment="1">
      <alignment vertical="top" wrapText="1"/>
    </xf>
    <xf numFmtId="0" fontId="6" fillId="0" borderId="0" xfId="8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wrapText="1" indent="1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0</xdr:col>
      <xdr:colOff>1600200</xdr:colOff>
      <xdr:row>5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B6CADB-0BE6-41B8-98D4-AA9B473627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0" y="99060"/>
          <a:ext cx="1600200" cy="906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zoomScaleNormal="100" workbookViewId="0">
      <selection activeCell="C69" sqref="C69"/>
    </sheetView>
  </sheetViews>
  <sheetFormatPr baseColWidth="10" defaultColWidth="12" defaultRowHeight="11.25" x14ac:dyDescent="0.2"/>
  <cols>
    <col min="1" max="1" width="86.5" style="1" customWidth="1"/>
    <col min="2" max="2" width="26.1640625" style="1" customWidth="1"/>
    <col min="3" max="3" width="26.83203125" style="1" customWidth="1"/>
    <col min="4" max="16384" width="12" style="1"/>
  </cols>
  <sheetData>
    <row r="1" spans="1:3" ht="12.75" x14ac:dyDescent="0.2">
      <c r="A1" s="23" t="s">
        <v>51</v>
      </c>
      <c r="B1" s="24"/>
      <c r="C1" s="25"/>
    </row>
    <row r="2" spans="1:3" ht="13.15" customHeight="1" x14ac:dyDescent="0.2">
      <c r="A2" s="26" t="s">
        <v>49</v>
      </c>
      <c r="B2" s="27"/>
      <c r="C2" s="28"/>
    </row>
    <row r="3" spans="1:3" ht="12.75" x14ac:dyDescent="0.2">
      <c r="A3" s="26" t="s">
        <v>52</v>
      </c>
      <c r="B3" s="27"/>
      <c r="C3" s="28"/>
    </row>
    <row r="4" spans="1:3" ht="12.75" x14ac:dyDescent="0.2">
      <c r="A4" s="26" t="s">
        <v>50</v>
      </c>
      <c r="B4" s="27"/>
      <c r="C4" s="28"/>
    </row>
    <row r="5" spans="1:3" ht="12.75" x14ac:dyDescent="0.2">
      <c r="A5" s="29" t="s">
        <v>53</v>
      </c>
      <c r="B5" s="30"/>
      <c r="C5" s="31"/>
    </row>
    <row r="6" spans="1:3" ht="15" customHeight="1" x14ac:dyDescent="0.2">
      <c r="A6" s="5" t="s">
        <v>0</v>
      </c>
      <c r="B6" s="4">
        <v>2024</v>
      </c>
      <c r="C6" s="6">
        <v>2023</v>
      </c>
    </row>
    <row r="7" spans="1:3" ht="15.75" x14ac:dyDescent="0.2">
      <c r="A7" s="10" t="s">
        <v>38</v>
      </c>
      <c r="B7" s="11"/>
      <c r="C7" s="12"/>
    </row>
    <row r="8" spans="1:3" ht="15.75" x14ac:dyDescent="0.2">
      <c r="A8" s="13" t="s">
        <v>1</v>
      </c>
      <c r="B8" s="14">
        <f>SUM(B9:B18)</f>
        <v>411922801.83000004</v>
      </c>
      <c r="C8" s="14">
        <f>SUM(C9:C18)</f>
        <v>370767847.45999998</v>
      </c>
    </row>
    <row r="9" spans="1:3" ht="15" x14ac:dyDescent="0.2">
      <c r="A9" s="15" t="s">
        <v>2</v>
      </c>
      <c r="B9" s="16">
        <v>0</v>
      </c>
      <c r="C9" s="16">
        <v>0</v>
      </c>
    </row>
    <row r="10" spans="1:3" ht="15" x14ac:dyDescent="0.2">
      <c r="A10" s="15" t="s">
        <v>3</v>
      </c>
      <c r="B10" s="16">
        <v>0</v>
      </c>
      <c r="C10" s="16">
        <v>0</v>
      </c>
    </row>
    <row r="11" spans="1:3" ht="15" x14ac:dyDescent="0.2">
      <c r="A11" s="15" t="s">
        <v>34</v>
      </c>
      <c r="B11" s="16">
        <v>0</v>
      </c>
      <c r="C11" s="16">
        <v>0</v>
      </c>
    </row>
    <row r="12" spans="1:3" ht="15" x14ac:dyDescent="0.2">
      <c r="A12" s="15" t="s">
        <v>4</v>
      </c>
      <c r="B12" s="16">
        <v>0</v>
      </c>
      <c r="C12" s="16">
        <v>0</v>
      </c>
    </row>
    <row r="13" spans="1:3" ht="15" x14ac:dyDescent="0.2">
      <c r="A13" s="15" t="s">
        <v>35</v>
      </c>
      <c r="B13" s="16">
        <v>25898755.350000001</v>
      </c>
      <c r="C13" s="16">
        <v>24923060.809999999</v>
      </c>
    </row>
    <row r="14" spans="1:3" ht="15" x14ac:dyDescent="0.2">
      <c r="A14" s="15" t="s">
        <v>36</v>
      </c>
      <c r="B14" s="16">
        <v>0</v>
      </c>
      <c r="C14" s="16">
        <v>0</v>
      </c>
    </row>
    <row r="15" spans="1:3" ht="15" x14ac:dyDescent="0.2">
      <c r="A15" s="15" t="s">
        <v>37</v>
      </c>
      <c r="B15" s="16">
        <v>305083280.66000003</v>
      </c>
      <c r="C15" s="16">
        <v>276963755.94999999</v>
      </c>
    </row>
    <row r="16" spans="1:3" ht="30" x14ac:dyDescent="0.2">
      <c r="A16" s="15" t="s">
        <v>39</v>
      </c>
      <c r="B16" s="16">
        <v>0</v>
      </c>
      <c r="C16" s="16">
        <v>0</v>
      </c>
    </row>
    <row r="17" spans="1:3" ht="30" x14ac:dyDescent="0.2">
      <c r="A17" s="15" t="s">
        <v>40</v>
      </c>
      <c r="B17" s="16">
        <v>80940765.819999993</v>
      </c>
      <c r="C17" s="16">
        <v>68881030.700000003</v>
      </c>
    </row>
    <row r="18" spans="1:3" ht="15" x14ac:dyDescent="0.2">
      <c r="A18" s="15" t="s">
        <v>5</v>
      </c>
      <c r="B18" s="16">
        <v>0</v>
      </c>
      <c r="C18" s="16">
        <v>0</v>
      </c>
    </row>
    <row r="19" spans="1:3" ht="7.5" customHeight="1" x14ac:dyDescent="0.2">
      <c r="A19" s="17"/>
      <c r="B19" s="18"/>
      <c r="C19" s="18"/>
    </row>
    <row r="20" spans="1:3" ht="15.75" x14ac:dyDescent="0.2">
      <c r="A20" s="13" t="s">
        <v>6</v>
      </c>
      <c r="B20" s="14">
        <f>SUM(B21:B36)</f>
        <v>271383467.35000002</v>
      </c>
      <c r="C20" s="14">
        <f>SUM(C21:C36)</f>
        <v>250899895.90000001</v>
      </c>
    </row>
    <row r="21" spans="1:3" ht="15" x14ac:dyDescent="0.2">
      <c r="A21" s="15" t="s">
        <v>7</v>
      </c>
      <c r="B21" s="16">
        <v>157271776.22999999</v>
      </c>
      <c r="C21" s="16">
        <v>141710909.69</v>
      </c>
    </row>
    <row r="22" spans="1:3" ht="15" x14ac:dyDescent="0.2">
      <c r="A22" s="15" t="s">
        <v>8</v>
      </c>
      <c r="B22" s="16">
        <v>36944831.890000001</v>
      </c>
      <c r="C22" s="16">
        <v>37052327.439999998</v>
      </c>
    </row>
    <row r="23" spans="1:3" ht="15" x14ac:dyDescent="0.2">
      <c r="A23" s="15" t="s">
        <v>9</v>
      </c>
      <c r="B23" s="16">
        <v>72461450.629999995</v>
      </c>
      <c r="C23" s="16">
        <v>68055767.870000005</v>
      </c>
    </row>
    <row r="24" spans="1:3" ht="15" x14ac:dyDescent="0.2">
      <c r="A24" s="15" t="s">
        <v>10</v>
      </c>
      <c r="B24" s="16">
        <v>0</v>
      </c>
      <c r="C24" s="16">
        <v>0</v>
      </c>
    </row>
    <row r="25" spans="1:3" ht="15" x14ac:dyDescent="0.2">
      <c r="A25" s="15" t="s">
        <v>11</v>
      </c>
      <c r="B25" s="16">
        <v>0</v>
      </c>
      <c r="C25" s="16">
        <v>0</v>
      </c>
    </row>
    <row r="26" spans="1:3" ht="15" x14ac:dyDescent="0.2">
      <c r="A26" s="15" t="s">
        <v>41</v>
      </c>
      <c r="B26" s="16">
        <v>0</v>
      </c>
      <c r="C26" s="16">
        <v>0</v>
      </c>
    </row>
    <row r="27" spans="1:3" ht="15" x14ac:dyDescent="0.2">
      <c r="A27" s="15" t="s">
        <v>12</v>
      </c>
      <c r="B27" s="16">
        <v>4705408.5999999996</v>
      </c>
      <c r="C27" s="16">
        <v>4080890.9</v>
      </c>
    </row>
    <row r="28" spans="1:3" ht="15" x14ac:dyDescent="0.2">
      <c r="A28" s="15" t="s">
        <v>13</v>
      </c>
      <c r="B28" s="16">
        <v>0</v>
      </c>
      <c r="C28" s="16">
        <v>0</v>
      </c>
    </row>
    <row r="29" spans="1:3" ht="15" x14ac:dyDescent="0.2">
      <c r="A29" s="15" t="s">
        <v>14</v>
      </c>
      <c r="B29" s="16">
        <v>0</v>
      </c>
      <c r="C29" s="16">
        <v>0</v>
      </c>
    </row>
    <row r="30" spans="1:3" ht="15" x14ac:dyDescent="0.2">
      <c r="A30" s="15" t="s">
        <v>15</v>
      </c>
      <c r="B30" s="16">
        <v>0</v>
      </c>
      <c r="C30" s="16">
        <v>0</v>
      </c>
    </row>
    <row r="31" spans="1:3" ht="15" x14ac:dyDescent="0.2">
      <c r="A31" s="15" t="s">
        <v>16</v>
      </c>
      <c r="B31" s="16">
        <v>0</v>
      </c>
      <c r="C31" s="16">
        <v>0</v>
      </c>
    </row>
    <row r="32" spans="1:3" ht="15" x14ac:dyDescent="0.2">
      <c r="A32" s="15" t="s">
        <v>17</v>
      </c>
      <c r="B32" s="16">
        <v>0</v>
      </c>
      <c r="C32" s="16">
        <v>0</v>
      </c>
    </row>
    <row r="33" spans="1:3" ht="15" x14ac:dyDescent="0.2">
      <c r="A33" s="15" t="s">
        <v>42</v>
      </c>
      <c r="B33" s="16">
        <v>0</v>
      </c>
      <c r="C33" s="16">
        <v>0</v>
      </c>
    </row>
    <row r="34" spans="1:3" ht="15" x14ac:dyDescent="0.2">
      <c r="A34" s="15" t="s">
        <v>18</v>
      </c>
      <c r="B34" s="16">
        <v>0</v>
      </c>
      <c r="C34" s="16">
        <v>0</v>
      </c>
    </row>
    <row r="35" spans="1:3" ht="15" x14ac:dyDescent="0.2">
      <c r="A35" s="15" t="s">
        <v>19</v>
      </c>
      <c r="B35" s="16">
        <v>0</v>
      </c>
      <c r="C35" s="16">
        <v>0</v>
      </c>
    </row>
    <row r="36" spans="1:3" ht="15" x14ac:dyDescent="0.2">
      <c r="A36" s="15" t="s">
        <v>20</v>
      </c>
      <c r="B36" s="16">
        <v>0</v>
      </c>
      <c r="C36" s="16">
        <v>0</v>
      </c>
    </row>
    <row r="37" spans="1:3" ht="15.75" x14ac:dyDescent="0.2">
      <c r="A37" s="19" t="s">
        <v>43</v>
      </c>
      <c r="B37" s="14">
        <f>B8-B20</f>
        <v>140539334.48000002</v>
      </c>
      <c r="C37" s="14">
        <f>C8-C20</f>
        <v>119867951.55999997</v>
      </c>
    </row>
    <row r="38" spans="1:3" ht="6" customHeight="1" x14ac:dyDescent="0.2">
      <c r="A38" s="20"/>
      <c r="B38" s="18"/>
      <c r="C38" s="18"/>
    </row>
    <row r="39" spans="1:3" ht="15.75" x14ac:dyDescent="0.2">
      <c r="A39" s="19" t="s">
        <v>44</v>
      </c>
      <c r="B39" s="18"/>
      <c r="C39" s="18"/>
    </row>
    <row r="40" spans="1:3" ht="15.75" x14ac:dyDescent="0.2">
      <c r="A40" s="13" t="s">
        <v>1</v>
      </c>
      <c r="B40" s="14">
        <f>SUM(B41:B43)</f>
        <v>0</v>
      </c>
      <c r="C40" s="14">
        <f>SUM(C41:C43)</f>
        <v>0</v>
      </c>
    </row>
    <row r="41" spans="1:3" ht="15" x14ac:dyDescent="0.2">
      <c r="A41" s="15" t="s">
        <v>21</v>
      </c>
      <c r="B41" s="16">
        <v>0</v>
      </c>
      <c r="C41" s="16">
        <v>0</v>
      </c>
    </row>
    <row r="42" spans="1:3" ht="15" x14ac:dyDescent="0.2">
      <c r="A42" s="15" t="s">
        <v>22</v>
      </c>
      <c r="B42" s="16">
        <v>0</v>
      </c>
      <c r="C42" s="16">
        <v>0</v>
      </c>
    </row>
    <row r="43" spans="1:3" ht="15" x14ac:dyDescent="0.2">
      <c r="A43" s="15" t="s">
        <v>23</v>
      </c>
      <c r="B43" s="16">
        <v>0</v>
      </c>
      <c r="C43" s="16">
        <v>0</v>
      </c>
    </row>
    <row r="44" spans="1:3" ht="5.65" customHeight="1" x14ac:dyDescent="0.2">
      <c r="A44" s="17"/>
      <c r="B44" s="18"/>
      <c r="C44" s="18"/>
    </row>
    <row r="45" spans="1:3" ht="15.75" x14ac:dyDescent="0.2">
      <c r="A45" s="13" t="s">
        <v>6</v>
      </c>
      <c r="B45" s="14">
        <f>SUM(B46:B48)</f>
        <v>104328333.69</v>
      </c>
      <c r="C45" s="14">
        <f>SUM(C46:C48)</f>
        <v>71780041.169999987</v>
      </c>
    </row>
    <row r="46" spans="1:3" ht="15" x14ac:dyDescent="0.2">
      <c r="A46" s="15" t="s">
        <v>21</v>
      </c>
      <c r="B46" s="16">
        <v>68622134.480000004</v>
      </c>
      <c r="C46" s="16">
        <v>37125513.299999997</v>
      </c>
    </row>
    <row r="47" spans="1:3" ht="15" x14ac:dyDescent="0.2">
      <c r="A47" s="15" t="s">
        <v>22</v>
      </c>
      <c r="B47" s="16">
        <v>35706199.210000001</v>
      </c>
      <c r="C47" s="16">
        <v>34654527.869999997</v>
      </c>
    </row>
    <row r="48" spans="1:3" ht="15" x14ac:dyDescent="0.2">
      <c r="A48" s="15" t="s">
        <v>24</v>
      </c>
      <c r="B48" s="16">
        <v>0</v>
      </c>
      <c r="C48" s="16">
        <v>0</v>
      </c>
    </row>
    <row r="49" spans="1:3" ht="15.75" x14ac:dyDescent="0.2">
      <c r="A49" s="19" t="s">
        <v>45</v>
      </c>
      <c r="B49" s="14">
        <f>B40-B45</f>
        <v>-104328333.69</v>
      </c>
      <c r="C49" s="14">
        <f>C40-C45</f>
        <v>-71780041.169999987</v>
      </c>
    </row>
    <row r="50" spans="1:3" ht="6.4" customHeight="1" x14ac:dyDescent="0.2">
      <c r="A50" s="20"/>
      <c r="B50" s="18"/>
      <c r="C50" s="18"/>
    </row>
    <row r="51" spans="1:3" ht="15.75" x14ac:dyDescent="0.2">
      <c r="A51" s="19" t="s">
        <v>46</v>
      </c>
      <c r="B51" s="18"/>
      <c r="C51" s="18"/>
    </row>
    <row r="52" spans="1:3" ht="15.75" x14ac:dyDescent="0.2">
      <c r="A52" s="13" t="s">
        <v>1</v>
      </c>
      <c r="B52" s="14">
        <f>SUM(B53+B56)</f>
        <v>0</v>
      </c>
      <c r="C52" s="14">
        <f>SUM(C53+C56)</f>
        <v>0</v>
      </c>
    </row>
    <row r="53" spans="1:3" ht="15" x14ac:dyDescent="0.2">
      <c r="A53" s="15" t="s">
        <v>25</v>
      </c>
      <c r="B53" s="16">
        <v>0</v>
      </c>
      <c r="C53" s="16">
        <v>0</v>
      </c>
    </row>
    <row r="54" spans="1:3" ht="15" x14ac:dyDescent="0.2">
      <c r="A54" s="15" t="s">
        <v>26</v>
      </c>
      <c r="B54" s="16">
        <v>0</v>
      </c>
      <c r="C54" s="16">
        <v>0</v>
      </c>
    </row>
    <row r="55" spans="1:3" ht="15" x14ac:dyDescent="0.2">
      <c r="A55" s="15" t="s">
        <v>27</v>
      </c>
      <c r="B55" s="16">
        <v>0</v>
      </c>
      <c r="C55" s="16">
        <v>0</v>
      </c>
    </row>
    <row r="56" spans="1:3" ht="15" x14ac:dyDescent="0.2">
      <c r="A56" s="15" t="s">
        <v>28</v>
      </c>
      <c r="B56" s="16">
        <v>0</v>
      </c>
      <c r="C56" s="16">
        <v>0</v>
      </c>
    </row>
    <row r="57" spans="1:3" ht="7.9" customHeight="1" x14ac:dyDescent="0.2">
      <c r="A57" s="17"/>
      <c r="B57" s="18"/>
      <c r="C57" s="18"/>
    </row>
    <row r="58" spans="1:3" ht="15.75" x14ac:dyDescent="0.2">
      <c r="A58" s="13" t="s">
        <v>6</v>
      </c>
      <c r="B58" s="14">
        <f>SUM(B59+B62)</f>
        <v>14315142.76</v>
      </c>
      <c r="C58" s="14">
        <f>SUM(C59+C62)</f>
        <v>7928049.1200000001</v>
      </c>
    </row>
    <row r="59" spans="1:3" ht="15" x14ac:dyDescent="0.2">
      <c r="A59" s="15" t="s">
        <v>29</v>
      </c>
      <c r="B59" s="16">
        <v>0</v>
      </c>
      <c r="C59" s="16">
        <v>0</v>
      </c>
    </row>
    <row r="60" spans="1:3" ht="15" x14ac:dyDescent="0.2">
      <c r="A60" s="15" t="s">
        <v>26</v>
      </c>
      <c r="B60" s="16">
        <v>0</v>
      </c>
      <c r="C60" s="16">
        <v>0</v>
      </c>
    </row>
    <row r="61" spans="1:3" ht="15" x14ac:dyDescent="0.2">
      <c r="A61" s="15" t="s">
        <v>27</v>
      </c>
      <c r="B61" s="16">
        <v>0</v>
      </c>
      <c r="C61" s="16">
        <v>0</v>
      </c>
    </row>
    <row r="62" spans="1:3" ht="15" x14ac:dyDescent="0.2">
      <c r="A62" s="15" t="s">
        <v>30</v>
      </c>
      <c r="B62" s="16">
        <v>14315142.76</v>
      </c>
      <c r="C62" s="16">
        <v>7928049.1200000001</v>
      </c>
    </row>
    <row r="63" spans="1:3" ht="15.75" x14ac:dyDescent="0.2">
      <c r="A63" s="19" t="s">
        <v>47</v>
      </c>
      <c r="B63" s="14">
        <f>B52-B58</f>
        <v>-14315142.76</v>
      </c>
      <c r="C63" s="14">
        <f>C52-C58</f>
        <v>-7928049.1200000001</v>
      </c>
    </row>
    <row r="64" spans="1:3" ht="6.4" customHeight="1" x14ac:dyDescent="0.2">
      <c r="A64" s="20"/>
      <c r="B64" s="18"/>
      <c r="C64" s="18"/>
    </row>
    <row r="65" spans="1:3" ht="31.5" x14ac:dyDescent="0.2">
      <c r="A65" s="19" t="s">
        <v>31</v>
      </c>
      <c r="B65" s="14">
        <f>B63+B49+B37</f>
        <v>21895858.030000016</v>
      </c>
      <c r="C65" s="14">
        <f>C63+C49+C37</f>
        <v>40159861.269999981</v>
      </c>
    </row>
    <row r="66" spans="1:3" ht="7.15" customHeight="1" x14ac:dyDescent="0.2">
      <c r="A66" s="20"/>
      <c r="B66" s="18"/>
      <c r="C66" s="18"/>
    </row>
    <row r="67" spans="1:3" ht="15.75" x14ac:dyDescent="0.2">
      <c r="A67" s="19" t="s">
        <v>32</v>
      </c>
      <c r="B67" s="14">
        <v>275384239.61000001</v>
      </c>
      <c r="C67" s="14">
        <v>235224378.34</v>
      </c>
    </row>
    <row r="68" spans="1:3" ht="6" customHeight="1" x14ac:dyDescent="0.2">
      <c r="A68" s="20"/>
      <c r="B68" s="18"/>
      <c r="C68" s="18"/>
    </row>
    <row r="69" spans="1:3" ht="15.75" x14ac:dyDescent="0.2">
      <c r="A69" s="19" t="s">
        <v>33</v>
      </c>
      <c r="B69" s="14">
        <v>297280097.63999999</v>
      </c>
      <c r="C69" s="14">
        <v>275384239.61000001</v>
      </c>
    </row>
    <row r="70" spans="1:3" ht="7.5" customHeight="1" thickBot="1" x14ac:dyDescent="0.25">
      <c r="A70" s="7"/>
      <c r="B70" s="8"/>
      <c r="C70" s="9"/>
    </row>
    <row r="71" spans="1:3" ht="27.75" customHeight="1" x14ac:dyDescent="0.2">
      <c r="A71" s="21" t="s">
        <v>48</v>
      </c>
      <c r="B71" s="22"/>
      <c r="C71" s="22"/>
    </row>
    <row r="72" spans="1:3" ht="27.75" customHeight="1" x14ac:dyDescent="0.2">
      <c r="A72" s="2"/>
      <c r="B72" s="3"/>
      <c r="C72" s="3"/>
    </row>
  </sheetData>
  <sheetProtection formatCells="0" formatColumns="0" formatRows="0" autoFilter="0"/>
  <mergeCells count="6">
    <mergeCell ref="A71:C71"/>
    <mergeCell ref="A1:C1"/>
    <mergeCell ref="A2:C2"/>
    <mergeCell ref="A3:C3"/>
    <mergeCell ref="A4:C4"/>
    <mergeCell ref="A5:C5"/>
  </mergeCells>
  <pageMargins left="0.51181102362204722" right="0.31496062992125984" top="0" bottom="0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revision/>
  <cp:lastPrinted>2024-03-26T20:24:05Z</cp:lastPrinted>
  <dcterms:created xsi:type="dcterms:W3CDTF">2012-12-11T20:31:36Z</dcterms:created>
  <dcterms:modified xsi:type="dcterms:W3CDTF">2025-06-16T15:54:49Z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